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ina Martinez\OneDrive\Escritorio\Ejecutivo 2025\"/>
    </mc:Choice>
  </mc:AlternateContent>
  <xr:revisionPtr revIDLastSave="0" documentId="8_{0979F305-E346-4077-BEA7-F7E396B80C0C}" xr6:coauthVersionLast="47" xr6:coauthVersionMax="47" xr10:uidLastSave="{00000000-0000-0000-0000-000000000000}"/>
  <bookViews>
    <workbookView xWindow="-120" yWindow="-120" windowWidth="21840" windowHeight="13140" xr2:uid="{0314AC9B-A821-4CE2-9F5A-69F20B921487}"/>
  </bookViews>
  <sheets>
    <sheet name="FORMATO LDF Analitico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ALI2" localSheetId="0">#REF!</definedName>
    <definedName name="___ALI2">#REF!</definedName>
    <definedName name="___ALI3" localSheetId="0">#REF!</definedName>
    <definedName name="___ALI3">#REF!</definedName>
    <definedName name="___ALI4" localSheetId="0">#REF!</definedName>
    <definedName name="___ALI4">#REF!</definedName>
    <definedName name="___ALI5" localSheetId="0">#REF!</definedName>
    <definedName name="___ALI5">#REF!</definedName>
    <definedName name="___ALI6" localSheetId="0">#REF!</definedName>
    <definedName name="___ALI6">#REF!</definedName>
    <definedName name="__ALI2" localSheetId="0">#REF!</definedName>
    <definedName name="__ALI2">#REF!</definedName>
    <definedName name="__ALI3" localSheetId="0">#REF!</definedName>
    <definedName name="__ALI3">#REF!</definedName>
    <definedName name="__ALI4" localSheetId="0">#REF!</definedName>
    <definedName name="__ALI4">#REF!</definedName>
    <definedName name="__ALI5" localSheetId="0">#REF!</definedName>
    <definedName name="__ALI5">#REF!</definedName>
    <definedName name="__ALI6" localSheetId="0">#REF!</definedName>
    <definedName name="__ALI6">#REF!</definedName>
    <definedName name="_ALI2" localSheetId="0">#REF!</definedName>
    <definedName name="_ALI2">#REF!</definedName>
    <definedName name="_ALI3" localSheetId="0">#REF!</definedName>
    <definedName name="_ALI3">#REF!</definedName>
    <definedName name="_ALI4" localSheetId="0">#REF!</definedName>
    <definedName name="_ALI4">#REF!</definedName>
    <definedName name="_ALI5" localSheetId="0">#REF!</definedName>
    <definedName name="_ALI5">#REF!</definedName>
    <definedName name="_ALI6" localSheetId="0">#REF!</definedName>
    <definedName name="_ALI6">#REF!</definedName>
    <definedName name="Acreed">[2]CATALOGOS!$M$1:$M$87</definedName>
    <definedName name="ALI" localSheetId="0">#REF!</definedName>
    <definedName name="ALI">#REF!</definedName>
    <definedName name="Alta">[3]CATALOGOS!$J$1:$J$6</definedName>
    <definedName name="_xlnm.Print_Area" localSheetId="0">'FORMATO LDF Analitico deuda'!$A$1:$H$39</definedName>
    <definedName name="Base_datos_IM" localSheetId="0">[4]INDIRECTA!#REF!</definedName>
    <definedName name="Base_datos_IM">[4]INDIRECTA!#REF!</definedName>
    <definedName name="_xlnm.Database" localSheetId="0">[4]INDIRECTA!#REF!</definedName>
    <definedName name="_xlnm.Database">[4]INDIRECTA!#REF!</definedName>
    <definedName name="bonos" localSheetId="0">#REF!</definedName>
    <definedName name="bonos">#REF!</definedName>
    <definedName name="CCC" localSheetId="0">#REF!</definedName>
    <definedName name="CCC">#REF!</definedName>
    <definedName name="concentrado" localSheetId="0">#REF!</definedName>
    <definedName name="concentrado">#REF!</definedName>
    <definedName name="D">[5]CATALOGOS!$M$1:$M$87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ENERO" localSheetId="0">#REF!</definedName>
    <definedName name="ENERO">#REF!</definedName>
    <definedName name="FtePago">[2]CATALOGOS!$T$1:$T$3</definedName>
    <definedName name="garantia" localSheetId="0">#REF!</definedName>
    <definedName name="garantia">#REF!</definedName>
    <definedName name="Garantias">[2]CATALOGOS!$W$1:$W$10</definedName>
    <definedName name="garuantias">[6]CATALOGOS!$W$1:$W$10</definedName>
    <definedName name="GobEdo" localSheetId="0">#REF!</definedName>
    <definedName name="GobEdo">#REF!</definedName>
    <definedName name="H">[7]CATALOGOS!$I$1:$I$2</definedName>
    <definedName name="HSep_2010" localSheetId="0">#REF!</definedName>
    <definedName name="HSep_2010">#REF!</definedName>
    <definedName name="L" localSheetId="0">#REF!</definedName>
    <definedName name="L">#REF!</definedName>
    <definedName name="mensual" localSheetId="0">#REF!</definedName>
    <definedName name="mensual">#REF!</definedName>
    <definedName name="MIRES" localSheetId="0">[4]INDIRECTA!#REF!</definedName>
    <definedName name="MIRES">[4]INDIRECTA!#REF!</definedName>
    <definedName name="oax" localSheetId="0">#REF!</definedName>
    <definedName name="oax">#REF!</definedName>
    <definedName name="qq" localSheetId="0">#REF!</definedName>
    <definedName name="qq">#REF!</definedName>
    <definedName name="RESP" localSheetId="0">#REF!</definedName>
    <definedName name="RESP">#REF!</definedName>
    <definedName name="RESP1">[2]CATALOGOS!$I$1:$I$2</definedName>
    <definedName name="rrr" localSheetId="0">[4]INDIRECTA!#REF!</definedName>
    <definedName name="rrr">[4]INDIRECTA!#REF!</definedName>
    <definedName name="SOBRETAA">[2]CATALOGOS!$E$1:$E$3</definedName>
    <definedName name="sobretasa" localSheetId="0">#REF!</definedName>
    <definedName name="sobretasa">#REF!</definedName>
    <definedName name="sobretasas">[2]CATALOGOS!$E$1:$E$3</definedName>
    <definedName name="sss" localSheetId="0">[4]INDIRECTA!#REF!</definedName>
    <definedName name="sss">[4]INDIRECTA!#REF!</definedName>
    <definedName name="tasas" localSheetId="0">#REF!</definedName>
    <definedName name="tasas">#REF!</definedName>
    <definedName name="ttf">[8]CATALOGOS!$E$1:$E$3</definedName>
    <definedName name="VER" localSheetId="0">#REF!</definedName>
    <definedName name="VER">#REF!</definedName>
    <definedName name="W">[9]CATALOGOS!$E$1:$E$3</definedName>
    <definedName name="X">[9]CATALOGOS!$G$1:$G$6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C35" i="1"/>
  <c r="F35" i="1" s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H31" i="1" s="1"/>
  <c r="G7" i="1"/>
  <c r="G31" i="1" s="1"/>
  <c r="F7" i="1"/>
  <c r="F31" i="1" s="1"/>
  <c r="E7" i="1"/>
  <c r="E31" i="1" s="1"/>
  <c r="D7" i="1"/>
  <c r="D31" i="1" s="1"/>
  <c r="C7" i="1"/>
  <c r="C31" i="1" s="1"/>
  <c r="B7" i="1"/>
  <c r="B31" i="1" s="1"/>
</calcChain>
</file>

<file path=xl/sharedStrings.xml><?xml version="1.0" encoding="utf-8"?>
<sst xmlns="http://schemas.openxmlformats.org/spreadsheetml/2006/main" count="35" uniqueCount="35">
  <si>
    <t>Poder Ejecutivo del Estado de Oaxaca</t>
  </si>
  <si>
    <t>Informe Analítico de la Deuda Pública y Otros Pasivos</t>
  </si>
  <si>
    <t>Del 01 de enero al 31 de diciembre de 2025</t>
  </si>
  <si>
    <t>(Cifras en pesos)</t>
  </si>
  <si>
    <t>Denominación de la Deuda Pública y Otros Pasivos</t>
  </si>
  <si>
    <t>Saldo al 31 de diciembre de 2024</t>
  </si>
  <si>
    <t xml:space="preserve">Disposiciones del Periodo </t>
  </si>
  <si>
    <t>Amortizaciones del Periodo</t>
  </si>
  <si>
    <t>Revaluaciones, Reclasificaciones y Otros Ajustes</t>
  </si>
  <si>
    <t>Saldo Final del Periodo</t>
  </si>
  <si>
    <t>Pago de Intereses del Periodo</t>
  </si>
  <si>
    <t xml:space="preserve">Pago de Comisiones y demás costos asociados durante el Periodo </t>
  </si>
  <si>
    <t>1. Deuda Pública (1=A+B)</t>
  </si>
  <si>
    <t xml:space="preserve">  A. Corto Plazo</t>
  </si>
  <si>
    <t xml:space="preserve">  a1) Instituciones de Crédito </t>
  </si>
  <si>
    <t xml:space="preserve">  a2) Titulos y Valores</t>
  </si>
  <si>
    <t xml:space="preserve"> a3) Arrendamientos Financieros</t>
  </si>
  <si>
    <t xml:space="preserve">  B. Largo Plazo</t>
  </si>
  <si>
    <t xml:space="preserve">  b1) Instituciones de Crédito</t>
  </si>
  <si>
    <t xml:space="preserve">         Banobras Más Oaxaca</t>
  </si>
  <si>
    <t xml:space="preserve">        Santander  1,000</t>
  </si>
  <si>
    <t xml:space="preserve">        Banobras 363</t>
  </si>
  <si>
    <t xml:space="preserve">        Banobras 2,000</t>
  </si>
  <si>
    <t>Santander 1,500 I</t>
  </si>
  <si>
    <t>Santander 1,500 II</t>
  </si>
  <si>
    <t>Santander 1,500 III</t>
  </si>
  <si>
    <t>Banorte 1,000</t>
  </si>
  <si>
    <t>Banobras 4,000</t>
  </si>
  <si>
    <t>Banobras 2,636</t>
  </si>
  <si>
    <t xml:space="preserve">  b2) Titulos y Valores</t>
  </si>
  <si>
    <t xml:space="preserve">  b3) Arrendamientos Financieros</t>
  </si>
  <si>
    <t xml:space="preserve">2. Otros Pasivos </t>
  </si>
  <si>
    <t>3. Total de la Deuda Pública y Otros Pasivos  (3=1+2)</t>
  </si>
  <si>
    <t>4. Deuda Contingente  (informativo)</t>
  </si>
  <si>
    <t>5.Valor de Instrumentos Bono Cupón Cero 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</si>
</sst>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3" xfId="0" applyFont="1" applyBorder="1"/>
    <xf numFmtId="0" fontId="4" fillId="0" borderId="3" xfId="0" applyFont="1" applyBorder="1" applyAlignment="1">
      <alignment horizontal="left"/>
    </xf>
    <xf numFmtId="3" fontId="4" fillId="0" borderId="3" xfId="1" applyNumberFormat="1" applyFont="1" applyBorder="1"/>
    <xf numFmtId="3" fontId="5" fillId="0" borderId="3" xfId="1" applyNumberFormat="1" applyFont="1" applyBorder="1"/>
    <xf numFmtId="0" fontId="4" fillId="0" borderId="3" xfId="0" applyFont="1" applyBorder="1"/>
    <xf numFmtId="3" fontId="3" fillId="3" borderId="3" xfId="1" applyNumberFormat="1" applyFont="1" applyFill="1" applyBorder="1"/>
    <xf numFmtId="3" fontId="4" fillId="3" borderId="3" xfId="1" applyNumberFormat="1" applyFont="1" applyFill="1" applyBorder="1"/>
    <xf numFmtId="0" fontId="4" fillId="0" borderId="3" xfId="0" applyFont="1" applyBorder="1" applyAlignment="1">
      <alignment horizontal="left" indent="2"/>
    </xf>
    <xf numFmtId="3" fontId="4" fillId="0" borderId="3" xfId="1" applyNumberFormat="1" applyFont="1" applyFill="1" applyBorder="1"/>
    <xf numFmtId="3" fontId="6" fillId="0" borderId="3" xfId="1" applyNumberFormat="1" applyFont="1" applyFill="1" applyBorder="1"/>
    <xf numFmtId="0" fontId="3" fillId="0" borderId="3" xfId="0" applyFont="1" applyBorder="1" applyAlignment="1">
      <alignment wrapText="1"/>
    </xf>
    <xf numFmtId="3" fontId="3" fillId="2" borderId="3" xfId="1" applyNumberFormat="1" applyFont="1" applyFill="1" applyBorder="1"/>
    <xf numFmtId="43" fontId="4" fillId="0" borderId="3" xfId="1" applyFont="1" applyFill="1" applyBorder="1"/>
    <xf numFmtId="43" fontId="4" fillId="0" borderId="3" xfId="1" applyFont="1" applyBorder="1"/>
    <xf numFmtId="164" fontId="3" fillId="0" borderId="3" xfId="1" applyNumberFormat="1" applyFont="1" applyFill="1" applyBorder="1"/>
    <xf numFmtId="3" fontId="3" fillId="0" borderId="3" xfId="1" applyNumberFormat="1" applyFont="1" applyFill="1" applyBorder="1"/>
    <xf numFmtId="43" fontId="0" fillId="0" borderId="0" xfId="0" applyNumberFormat="1"/>
    <xf numFmtId="0" fontId="4" fillId="0" borderId="4" xfId="0" applyFont="1" applyBorder="1"/>
    <xf numFmtId="43" fontId="4" fillId="0" borderId="4" xfId="0" applyNumberFormat="1" applyFont="1" applyBorder="1"/>
    <xf numFmtId="43" fontId="4" fillId="0" borderId="4" xfId="1" applyFont="1" applyBorder="1"/>
    <xf numFmtId="43" fontId="4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410660</xdr:colOff>
      <xdr:row>0</xdr:row>
      <xdr:rowOff>95262</xdr:rowOff>
    </xdr:from>
    <xdr:to>
      <xdr:col>8</xdr:col>
      <xdr:colOff>76204</xdr:colOff>
      <xdr:row>3</xdr:row>
      <xdr:rowOff>9072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B56891-4E8A-463B-8664-3376A2C81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7221035" y="95262"/>
          <a:ext cx="1722944" cy="4853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CUENTA%20PUBLICA%202025\EJECUTIVO\ESTADOS%20FINANCIEROS%20CUENTA%20P&#218;BLICA%202025\1%20PODER%20EJECUTIVO%20LDF\MAL%20%20%202%20FORMATO%20LDF%20Informe%20analitico%20Deuda%20Pub%20P.%20EJECUTIVO%20CUENTA%20P&#218;BLICA%202025.xlsx" TargetMode="External"/><Relationship Id="rId1" Type="http://schemas.openxmlformats.org/officeDocument/2006/relationships/externalLinkPath" Target="file:///Z:\CEACO\CUENTA%20PUBLICA%202025\EJECUTIVO\ESTADOS%20FINANCIEROS%20CUENTA%20P&#218;BLICA%202025\1%20PODER%20EJECUTIVO%20LDF\MAL%20%20%202%20FORMATO%20LDF%20Informe%20analitico%20Deuda%20Pub%20P.%20EJECUTIVO%20CUENTA%20P&#218;BLIC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Reportes%20Junio%202012\ZAC-02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E~1\AppData\Local\Temp\Rar$DI89.768\Baja%20California%20S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\Mis%20documentos\JAVIER\CUADERNILLOS\Enero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tadis-Deuda\Septiembre%202012\Reportes%20Recibidos%20Tercer%20Trimestre\HID-031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uda\Estadis-Deuda\Septiembre%202013\Reportes%20recibidos\SON-03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_martinez\AppData\Local\Microsoft\Windows\Temporary%20Internet%20Files\Content.Outlook\WRD1MHBP\II%20trim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deuda%20de%20abril-junio%20(06-08-201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E~1\AppData\Local\Temp\Rar$DI89.768\Users\carlos_leong\Desktop\Cuadros%20Deuda\Dic-10\16%20MICH%20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LDF Analitico deuda"/>
      <sheetName val="FORMATO DISPLINA C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CIOS REGISTRO"/>
      <sheetName val="LINEA 27-8-97"/>
      <sheetName val="LINEA 25-11-96"/>
      <sheetName val="TERMINADOS (2)"/>
      <sheetName val="TERMINADOS"/>
      <sheetName val="CON-APASZU'97"/>
      <sheetName val="AVANCE"/>
      <sheetName val="RECUPERADO"/>
      <sheetName val="SALDOS"/>
      <sheetName val="AMORTIZ."/>
      <sheetName val="AVANCE (2)"/>
      <sheetName val="ETI (2)"/>
      <sheetName val="SALDOS BANOBRAS (2)"/>
      <sheetName val="DIRECTA"/>
      <sheetName val="INDIRECTA"/>
      <sheetName val="GLOBAL"/>
      <sheetName val="SALDOS BANOBRAS"/>
      <sheetName val="DESCU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29FB2-359D-4DD2-A1B5-D9343A44C9D8}">
  <sheetPr>
    <pageSetUpPr fitToPage="1"/>
  </sheetPr>
  <dimension ref="A2:I39"/>
  <sheetViews>
    <sheetView showGridLines="0" tabSelected="1" zoomScale="130" zoomScaleNormal="130" workbookViewId="0">
      <selection activeCell="A2" sqref="A2:H2"/>
    </sheetView>
  </sheetViews>
  <sheetFormatPr baseColWidth="10" defaultRowHeight="15" x14ac:dyDescent="0.25"/>
  <cols>
    <col min="1" max="1" width="26" customWidth="1"/>
    <col min="2" max="2" width="17.85546875" customWidth="1"/>
    <col min="3" max="7" width="14.5703125" customWidth="1"/>
    <col min="8" max="8" width="16.28515625" customWidth="1"/>
    <col min="9" max="9" width="16.28515625" bestFit="1" customWidth="1"/>
  </cols>
  <sheetData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1</v>
      </c>
      <c r="B3" s="1"/>
      <c r="C3" s="1"/>
      <c r="D3" s="1"/>
      <c r="E3" s="1"/>
      <c r="F3" s="1"/>
      <c r="G3" s="1"/>
      <c r="H3" s="1"/>
    </row>
    <row r="4" spans="1:9" x14ac:dyDescent="0.25">
      <c r="A4" s="1" t="s">
        <v>2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3</v>
      </c>
      <c r="B5" s="1"/>
      <c r="C5" s="1"/>
      <c r="D5" s="1"/>
      <c r="E5" s="1"/>
      <c r="F5" s="1"/>
      <c r="G5" s="1"/>
      <c r="H5" s="1"/>
    </row>
    <row r="6" spans="1:9" ht="75.75" customHeight="1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</row>
    <row r="7" spans="1:9" x14ac:dyDescent="0.25">
      <c r="A7" s="4" t="s">
        <v>12</v>
      </c>
      <c r="B7" s="5">
        <f t="shared" ref="B7:G7" si="0">B8+B14</f>
        <v>14915769011.539999</v>
      </c>
      <c r="C7" s="5">
        <f t="shared" si="0"/>
        <v>0</v>
      </c>
      <c r="D7" s="5">
        <f t="shared" si="0"/>
        <v>110890874.04299998</v>
      </c>
      <c r="E7" s="6">
        <f t="shared" si="0"/>
        <v>0</v>
      </c>
      <c r="F7" s="5">
        <f t="shared" si="0"/>
        <v>14691248487.82</v>
      </c>
      <c r="G7" s="5">
        <f t="shared" si="0"/>
        <v>1388411738.28</v>
      </c>
      <c r="H7" s="5">
        <f>H8+H14</f>
        <v>67121658.420000002</v>
      </c>
    </row>
    <row r="8" spans="1:9" x14ac:dyDescent="0.25">
      <c r="A8" s="7" t="s">
        <v>13</v>
      </c>
      <c r="B8" s="6">
        <f>SUM(B9)</f>
        <v>0</v>
      </c>
      <c r="C8" s="6">
        <f>C9</f>
        <v>0</v>
      </c>
      <c r="D8" s="6">
        <f>SUM(D9)</f>
        <v>0</v>
      </c>
      <c r="E8" s="6">
        <f>E9</f>
        <v>0</v>
      </c>
      <c r="F8" s="6">
        <f>F9</f>
        <v>0</v>
      </c>
      <c r="G8" s="6">
        <f>G9</f>
        <v>0</v>
      </c>
      <c r="H8" s="6">
        <f>H9</f>
        <v>0</v>
      </c>
    </row>
    <row r="9" spans="1:9" x14ac:dyDescent="0.25">
      <c r="A9" s="7" t="s">
        <v>14</v>
      </c>
      <c r="B9" s="6">
        <f t="shared" ref="B9:H9" si="1">SUM(B10:B10)</f>
        <v>0</v>
      </c>
      <c r="C9" s="6">
        <f t="shared" si="1"/>
        <v>0</v>
      </c>
      <c r="D9" s="6">
        <f t="shared" si="1"/>
        <v>0</v>
      </c>
      <c r="E9" s="6">
        <f t="shared" si="1"/>
        <v>0</v>
      </c>
      <c r="F9" s="6">
        <f t="shared" si="1"/>
        <v>0</v>
      </c>
      <c r="G9" s="6">
        <f t="shared" si="1"/>
        <v>0</v>
      </c>
      <c r="H9" s="6">
        <f t="shared" si="1"/>
        <v>0</v>
      </c>
    </row>
    <row r="10" spans="1:9" x14ac:dyDescent="0.25">
      <c r="A10" s="8"/>
      <c r="B10" s="9"/>
      <c r="C10" s="9"/>
      <c r="D10" s="9"/>
      <c r="E10" s="9"/>
      <c r="F10" s="9"/>
      <c r="G10" s="10"/>
      <c r="H10" s="9"/>
    </row>
    <row r="11" spans="1:9" x14ac:dyDescent="0.25">
      <c r="A11" s="7" t="s">
        <v>15</v>
      </c>
      <c r="B11" s="9">
        <v>0</v>
      </c>
      <c r="C11" s="9"/>
      <c r="D11" s="9"/>
      <c r="E11" s="9">
        <v>0</v>
      </c>
      <c r="F11" s="9"/>
      <c r="G11" s="9">
        <v>0</v>
      </c>
      <c r="H11" s="9">
        <v>0</v>
      </c>
    </row>
    <row r="12" spans="1:9" x14ac:dyDescent="0.25">
      <c r="A12" s="7" t="s">
        <v>16</v>
      </c>
      <c r="B12" s="9">
        <v>0</v>
      </c>
      <c r="C12" s="9"/>
      <c r="D12" s="9"/>
      <c r="E12" s="9">
        <v>0</v>
      </c>
      <c r="F12" s="9"/>
      <c r="G12" s="9">
        <v>0</v>
      </c>
      <c r="H12" s="9">
        <v>0</v>
      </c>
    </row>
    <row r="13" spans="1:9" x14ac:dyDescent="0.25">
      <c r="A13" s="11"/>
      <c r="B13" s="9"/>
      <c r="C13" s="9"/>
      <c r="D13" s="9"/>
      <c r="E13" s="9"/>
      <c r="F13" s="9"/>
      <c r="G13" s="9"/>
      <c r="H13" s="9"/>
    </row>
    <row r="14" spans="1:9" x14ac:dyDescent="0.25">
      <c r="A14" s="7" t="s">
        <v>17</v>
      </c>
      <c r="B14" s="6">
        <f t="shared" ref="B14:H14" si="2">B15+B26</f>
        <v>14915769011.539999</v>
      </c>
      <c r="C14" s="6">
        <f t="shared" si="2"/>
        <v>0</v>
      </c>
      <c r="D14" s="6">
        <f t="shared" si="2"/>
        <v>110890874.04299998</v>
      </c>
      <c r="E14" s="9">
        <f t="shared" si="2"/>
        <v>0</v>
      </c>
      <c r="F14" s="6">
        <f t="shared" si="2"/>
        <v>14691248487.82</v>
      </c>
      <c r="G14" s="6">
        <f t="shared" si="2"/>
        <v>1388411738.28</v>
      </c>
      <c r="H14" s="6">
        <f t="shared" si="2"/>
        <v>67121658.420000002</v>
      </c>
    </row>
    <row r="15" spans="1:9" x14ac:dyDescent="0.25">
      <c r="A15" s="7" t="s">
        <v>18</v>
      </c>
      <c r="B15" s="6">
        <f>SUM(B16:B25)</f>
        <v>14915769011.539999</v>
      </c>
      <c r="C15" s="6">
        <f>SUM(C16:C26)</f>
        <v>0</v>
      </c>
      <c r="D15" s="6">
        <f>SUM(D16:D25)</f>
        <v>110890874.04299998</v>
      </c>
      <c r="E15" s="6">
        <f>SUM(E16:E19)</f>
        <v>0</v>
      </c>
      <c r="F15" s="6">
        <f>SUM(F16:F25)</f>
        <v>14691248487.82</v>
      </c>
      <c r="G15" s="6">
        <f>SUM(G16:G26)</f>
        <v>1388411738.28</v>
      </c>
      <c r="H15" s="12">
        <f>SUM(H16:H25)</f>
        <v>67121658.420000002</v>
      </c>
    </row>
    <row r="16" spans="1:9" x14ac:dyDescent="0.25">
      <c r="A16" s="8" t="s">
        <v>19</v>
      </c>
      <c r="B16" s="9">
        <v>166645390.37</v>
      </c>
      <c r="C16" s="9"/>
      <c r="D16" s="9">
        <v>12818876.219999997</v>
      </c>
      <c r="E16" s="9"/>
      <c r="F16" s="9">
        <v>141007637.92999989</v>
      </c>
      <c r="G16" s="9">
        <v>13723997.25</v>
      </c>
      <c r="H16" s="13">
        <v>334347.82999999996</v>
      </c>
    </row>
    <row r="17" spans="1:8" x14ac:dyDescent="0.25">
      <c r="A17" s="8" t="s">
        <v>20</v>
      </c>
      <c r="B17" s="9">
        <v>800567133.07000005</v>
      </c>
      <c r="C17" s="9"/>
      <c r="D17" s="9">
        <v>27793535.659999996</v>
      </c>
      <c r="E17" s="9"/>
      <c r="F17" s="9">
        <v>744235888.65000021</v>
      </c>
      <c r="G17" s="9">
        <v>73473412.529999986</v>
      </c>
      <c r="H17" s="13">
        <v>1341493.93</v>
      </c>
    </row>
    <row r="18" spans="1:8" x14ac:dyDescent="0.25">
      <c r="A18" s="8" t="s">
        <v>21</v>
      </c>
      <c r="B18" s="9">
        <v>228100851.35999998</v>
      </c>
      <c r="C18" s="9"/>
      <c r="D18" s="9">
        <v>14545554.803000001</v>
      </c>
      <c r="E18" s="9"/>
      <c r="F18" s="9">
        <v>199434896.88000003</v>
      </c>
      <c r="G18" s="9">
        <v>20603783.380000003</v>
      </c>
      <c r="H18" s="13">
        <v>719171.23</v>
      </c>
    </row>
    <row r="19" spans="1:8" x14ac:dyDescent="0.25">
      <c r="A19" s="8" t="s">
        <v>22</v>
      </c>
      <c r="B19" s="9">
        <v>1669150887.1699998</v>
      </c>
      <c r="C19" s="9"/>
      <c r="D19" s="9">
        <v>50495166.289999999</v>
      </c>
      <c r="E19" s="9"/>
      <c r="F19" s="9">
        <v>1566372814.0099998</v>
      </c>
      <c r="G19" s="9">
        <v>154472745.56</v>
      </c>
      <c r="H19" s="13">
        <v>6261232.29</v>
      </c>
    </row>
    <row r="20" spans="1:8" x14ac:dyDescent="0.25">
      <c r="A20" s="14" t="s">
        <v>23</v>
      </c>
      <c r="B20" s="9">
        <v>1497341936.5899999</v>
      </c>
      <c r="C20" s="9"/>
      <c r="D20" s="9">
        <v>737607.60000000009</v>
      </c>
      <c r="E20" s="9"/>
      <c r="F20" s="9">
        <v>1495765028.9000001</v>
      </c>
      <c r="G20" s="9">
        <v>138555496.72000003</v>
      </c>
      <c r="H20" s="13">
        <v>7278562.9900000002</v>
      </c>
    </row>
    <row r="21" spans="1:8" x14ac:dyDescent="0.25">
      <c r="A21" s="14" t="s">
        <v>24</v>
      </c>
      <c r="B21" s="9">
        <v>1497453813.3299999</v>
      </c>
      <c r="C21" s="9"/>
      <c r="D21" s="9">
        <v>472667.93999999994</v>
      </c>
      <c r="E21" s="9"/>
      <c r="F21" s="9">
        <v>1496477475.4699998</v>
      </c>
      <c r="G21" s="9">
        <v>139042981.48000002</v>
      </c>
      <c r="H21" s="13">
        <v>7284163.6600000001</v>
      </c>
    </row>
    <row r="22" spans="1:8" x14ac:dyDescent="0.25">
      <c r="A22" s="14" t="s">
        <v>25</v>
      </c>
      <c r="B22" s="9">
        <v>1467763992.1800001</v>
      </c>
      <c r="C22" s="9"/>
      <c r="D22" s="9">
        <v>463296.42</v>
      </c>
      <c r="E22" s="9"/>
      <c r="F22" s="9">
        <v>1466807012.03</v>
      </c>
      <c r="G22" s="9">
        <v>136583737.32999998</v>
      </c>
      <c r="H22" s="13">
        <v>7144145.9800000004</v>
      </c>
    </row>
    <row r="23" spans="1:8" x14ac:dyDescent="0.25">
      <c r="A23" s="14" t="s">
        <v>26</v>
      </c>
      <c r="B23" s="9">
        <v>984002908.93000007</v>
      </c>
      <c r="C23" s="9"/>
      <c r="D23" s="9">
        <v>310598.30999999994</v>
      </c>
      <c r="E23" s="9"/>
      <c r="F23" s="9">
        <v>983361340.37000012</v>
      </c>
      <c r="G23" s="9">
        <v>93058857.140000015</v>
      </c>
      <c r="H23" s="13">
        <v>4892661.24</v>
      </c>
    </row>
    <row r="24" spans="1:8" x14ac:dyDescent="0.25">
      <c r="A24" s="14" t="s">
        <v>27</v>
      </c>
      <c r="B24" s="9">
        <v>3972773205.5700002</v>
      </c>
      <c r="C24" s="9"/>
      <c r="D24" s="9">
        <v>1957033.0999999999</v>
      </c>
      <c r="E24" s="9"/>
      <c r="F24" s="9">
        <v>3968589327.1000004</v>
      </c>
      <c r="G24" s="9">
        <v>371626579.94999993</v>
      </c>
      <c r="H24" s="13">
        <v>19311449.039999999</v>
      </c>
    </row>
    <row r="25" spans="1:8" x14ac:dyDescent="0.25">
      <c r="A25" s="14" t="s">
        <v>28</v>
      </c>
      <c r="B25" s="9">
        <v>2631968892.9699998</v>
      </c>
      <c r="C25" s="9"/>
      <c r="D25" s="9">
        <v>1296537.7</v>
      </c>
      <c r="E25" s="9"/>
      <c r="F25" s="9">
        <v>2629197066.4799995</v>
      </c>
      <c r="G25" s="9">
        <v>247270146.94</v>
      </c>
      <c r="H25" s="9">
        <v>12554430.229999999</v>
      </c>
    </row>
    <row r="26" spans="1:8" x14ac:dyDescent="0.25">
      <c r="A26" s="7" t="s">
        <v>29</v>
      </c>
      <c r="B26" s="6"/>
      <c r="C26" s="6"/>
      <c r="D26" s="6"/>
      <c r="E26" s="9"/>
      <c r="F26" s="6"/>
      <c r="G26" s="6"/>
      <c r="H26" s="6"/>
    </row>
    <row r="27" spans="1:8" x14ac:dyDescent="0.25">
      <c r="A27" s="7" t="s">
        <v>30</v>
      </c>
      <c r="B27" s="9"/>
      <c r="C27" s="9"/>
      <c r="D27" s="9"/>
      <c r="E27" s="9"/>
      <c r="F27" s="9"/>
      <c r="G27" s="9"/>
      <c r="H27" s="9"/>
    </row>
    <row r="28" spans="1:8" x14ac:dyDescent="0.25">
      <c r="A28" s="11"/>
      <c r="B28" s="9"/>
      <c r="C28" s="9"/>
      <c r="D28" s="9"/>
      <c r="E28" s="9"/>
      <c r="F28" s="9"/>
      <c r="G28" s="9"/>
      <c r="H28" s="9"/>
    </row>
    <row r="29" spans="1:8" x14ac:dyDescent="0.25">
      <c r="A29" s="7" t="s">
        <v>31</v>
      </c>
      <c r="B29" s="15">
        <v>4237167402.0400009</v>
      </c>
      <c r="C29" s="16"/>
      <c r="E29" s="15"/>
      <c r="F29" s="15">
        <v>4573735437.5899963</v>
      </c>
      <c r="G29" s="15"/>
      <c r="H29" s="15"/>
    </row>
    <row r="30" spans="1:8" x14ac:dyDescent="0.25">
      <c r="A30" s="11"/>
      <c r="B30" s="15"/>
      <c r="C30" s="15"/>
      <c r="D30" s="15"/>
      <c r="E30" s="15"/>
      <c r="F30" s="15"/>
      <c r="G30" s="15"/>
      <c r="H30" s="15"/>
    </row>
    <row r="31" spans="1:8" ht="23.25" x14ac:dyDescent="0.25">
      <c r="A31" s="17" t="s">
        <v>32</v>
      </c>
      <c r="B31" s="18">
        <f>B7+B29</f>
        <v>19152936413.580002</v>
      </c>
      <c r="C31" s="18">
        <f>C7+C29</f>
        <v>0</v>
      </c>
      <c r="D31" s="18">
        <f>D7+C29</f>
        <v>110890874.04299998</v>
      </c>
      <c r="E31" s="18">
        <f>E7+E29</f>
        <v>0</v>
      </c>
      <c r="F31" s="18">
        <f>F7+F29</f>
        <v>19264983925.409996</v>
      </c>
      <c r="G31" s="18">
        <f>G7+G29</f>
        <v>1388411738.28</v>
      </c>
      <c r="H31" s="18">
        <f>H7+H29</f>
        <v>67121658.420000002</v>
      </c>
    </row>
    <row r="32" spans="1:8" x14ac:dyDescent="0.25">
      <c r="A32" s="11"/>
      <c r="B32" s="19"/>
      <c r="C32" s="19"/>
      <c r="D32" s="19"/>
      <c r="E32" s="19"/>
      <c r="F32" s="19"/>
      <c r="G32" s="19"/>
      <c r="H32" s="19"/>
    </row>
    <row r="33" spans="1:9" x14ac:dyDescent="0.25">
      <c r="A33" s="7" t="s">
        <v>33</v>
      </c>
      <c r="B33" s="20"/>
      <c r="C33" s="20"/>
      <c r="D33" s="20"/>
      <c r="E33" s="20"/>
      <c r="F33" s="20"/>
      <c r="G33" s="20"/>
      <c r="H33" s="20"/>
    </row>
    <row r="34" spans="1:9" x14ac:dyDescent="0.25">
      <c r="A34" s="11"/>
      <c r="B34" s="20"/>
      <c r="C34" s="20"/>
      <c r="D34" s="20"/>
      <c r="E34" s="20"/>
      <c r="F34" s="20"/>
      <c r="G34" s="20"/>
      <c r="H34" s="20"/>
    </row>
    <row r="35" spans="1:9" ht="23.25" x14ac:dyDescent="0.25">
      <c r="A35" s="17" t="s">
        <v>34</v>
      </c>
      <c r="B35" s="21">
        <v>1534235126</v>
      </c>
      <c r="C35" s="19">
        <f>SUM(C36)</f>
        <v>0</v>
      </c>
      <c r="D35" s="19">
        <f>SUM(D36)</f>
        <v>0</v>
      </c>
      <c r="E35" s="19">
        <f>SUM(E36)</f>
        <v>0</v>
      </c>
      <c r="F35" s="22">
        <f t="shared" ref="F35" si="3">B35+C35-D35+E35</f>
        <v>1534235126</v>
      </c>
      <c r="G35" s="21">
        <v>132810447.87000002</v>
      </c>
      <c r="H35" s="21">
        <v>354475.31</v>
      </c>
      <c r="I35" s="23"/>
    </row>
    <row r="36" spans="1:9" x14ac:dyDescent="0.25">
      <c r="A36" s="11"/>
      <c r="B36" s="19"/>
      <c r="C36" s="19"/>
      <c r="D36" s="19"/>
      <c r="E36" s="19"/>
      <c r="F36" s="19"/>
      <c r="G36" s="19"/>
      <c r="H36" s="19"/>
    </row>
    <row r="37" spans="1:9" x14ac:dyDescent="0.25">
      <c r="A37" s="24"/>
      <c r="B37" s="25"/>
      <c r="C37" s="26"/>
      <c r="D37" s="26"/>
      <c r="E37" s="26"/>
      <c r="F37" s="26"/>
      <c r="G37" s="26"/>
      <c r="H37" s="26"/>
    </row>
    <row r="38" spans="1:9" x14ac:dyDescent="0.25">
      <c r="A38" s="24"/>
      <c r="B38" s="25"/>
      <c r="C38" s="26"/>
      <c r="D38" s="26"/>
      <c r="E38" s="26"/>
      <c r="F38" s="26"/>
      <c r="G38" s="26"/>
      <c r="H38" s="26"/>
    </row>
    <row r="39" spans="1:9" x14ac:dyDescent="0.25">
      <c r="E39" s="27"/>
      <c r="F39" s="27"/>
    </row>
  </sheetData>
  <mergeCells count="4">
    <mergeCell ref="A2:H2"/>
    <mergeCell ref="A3:H3"/>
    <mergeCell ref="A4:H4"/>
    <mergeCell ref="A5:H5"/>
  </mergeCells>
  <pageMargins left="1" right="0.70866141732283472" top="0.42" bottom="0.38" header="0.31496062992125984" footer="0.31496062992125984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LDF Analitico deuda</vt:lpstr>
      <vt:lpstr>'FORMATO LDF Analitico deuda'!Área_de_impresión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2026-05-08T16:53:25Z</dcterms:created>
  <dcterms:modified xsi:type="dcterms:W3CDTF">2026-05-08T16:54:52Z</dcterms:modified>
</cp:coreProperties>
</file>